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6060" windowHeight="4815"/>
  </bookViews>
  <sheets>
    <sheet name="fig2.c" sheetId="2" r:id="rId1"/>
  </sheets>
  <calcPr calcId="144525"/>
</workbook>
</file>

<file path=xl/calcChain.xml><?xml version="1.0" encoding="utf-8"?>
<calcChain xmlns="http://schemas.openxmlformats.org/spreadsheetml/2006/main">
  <c r="D5" i="2" l="1"/>
  <c r="F5" i="2" s="1"/>
  <c r="D7" i="2"/>
  <c r="F7" i="2" s="1"/>
  <c r="D9" i="2"/>
  <c r="F9" i="2" s="1"/>
  <c r="D11" i="2"/>
  <c r="F11" i="2" s="1"/>
  <c r="D13" i="2"/>
  <c r="F13" i="2" s="1"/>
  <c r="D15" i="2"/>
  <c r="F15" i="2" s="1"/>
  <c r="D17" i="2"/>
  <c r="F17" i="2" s="1"/>
  <c r="D19" i="2"/>
  <c r="F19" i="2" s="1"/>
  <c r="D21" i="2"/>
  <c r="F21" i="2" s="1"/>
  <c r="D23" i="2"/>
  <c r="F23" i="2" s="1"/>
  <c r="D25" i="2"/>
  <c r="F25" i="2" s="1"/>
  <c r="D27" i="2"/>
  <c r="F27" i="2" s="1"/>
  <c r="D29" i="2"/>
  <c r="F29" i="2" s="1"/>
  <c r="D31" i="2"/>
  <c r="F31" i="2" s="1"/>
  <c r="D33" i="2"/>
  <c r="F33" i="2" s="1"/>
  <c r="D35" i="2"/>
  <c r="F35" i="2" s="1"/>
  <c r="D37" i="2"/>
  <c r="F37" i="2" s="1"/>
  <c r="D39" i="2"/>
  <c r="F39" i="2" s="1"/>
  <c r="D41" i="2"/>
  <c r="F41" i="2" s="1"/>
  <c r="D43" i="2"/>
  <c r="F43" i="2" s="1"/>
  <c r="D45" i="2"/>
  <c r="F45" i="2" s="1"/>
  <c r="D47" i="2"/>
  <c r="F47" i="2" s="1"/>
  <c r="D49" i="2"/>
  <c r="F49" i="2" s="1"/>
  <c r="D51" i="2"/>
  <c r="F51" i="2" s="1"/>
  <c r="D53" i="2"/>
  <c r="F53" i="2" s="1"/>
  <c r="D55" i="2"/>
  <c r="F55" i="2" s="1"/>
  <c r="D57" i="2"/>
  <c r="F57" i="2" s="1"/>
  <c r="D59" i="2"/>
  <c r="F59" i="2" s="1"/>
  <c r="D61" i="2"/>
  <c r="F61" i="2" s="1"/>
  <c r="D63" i="2"/>
  <c r="F63" i="2" s="1"/>
  <c r="D65" i="2"/>
  <c r="F65" i="2" s="1"/>
  <c r="D67" i="2"/>
  <c r="F67" i="2" s="1"/>
  <c r="D69" i="2"/>
  <c r="F69" i="2" s="1"/>
  <c r="D71" i="2"/>
  <c r="F71" i="2" s="1"/>
  <c r="D73" i="2"/>
  <c r="F73" i="2" s="1"/>
  <c r="D3" i="2"/>
  <c r="F3" i="2" s="1"/>
  <c r="G73" i="2" l="1"/>
  <c r="J73" i="2"/>
  <c r="K73" i="2" s="1"/>
  <c r="G49" i="2"/>
  <c r="J49" i="2"/>
  <c r="K49" i="2" s="1"/>
  <c r="G61" i="2"/>
  <c r="J61" i="2"/>
  <c r="K61" i="2" s="1"/>
  <c r="I73" i="2"/>
  <c r="G25" i="2"/>
  <c r="J25" i="2"/>
  <c r="K25" i="2" s="1"/>
  <c r="I25" i="2"/>
  <c r="J13" i="2"/>
  <c r="K13" i="2" s="1"/>
  <c r="G13" i="2"/>
  <c r="J37" i="2"/>
  <c r="I49" i="2"/>
  <c r="G37" i="2"/>
  <c r="K37" i="2" l="1"/>
  <c r="H73" i="2"/>
  <c r="H25" i="2"/>
  <c r="H49" i="2"/>
</calcChain>
</file>

<file path=xl/sharedStrings.xml><?xml version="1.0" encoding="utf-8"?>
<sst xmlns="http://schemas.openxmlformats.org/spreadsheetml/2006/main" count="47" uniqueCount="23">
  <si>
    <t>Ct (dR)</t>
  </si>
  <si>
    <t>average</t>
    <phoneticPr fontId="1" type="noConversion"/>
  </si>
  <si>
    <t>fold</t>
    <phoneticPr fontId="1" type="noConversion"/>
  </si>
  <si>
    <t>test</t>
    <phoneticPr fontId="1" type="noConversion"/>
  </si>
  <si>
    <t>SE</t>
    <phoneticPr fontId="1" type="noConversion"/>
  </si>
  <si>
    <t>errorbar</t>
    <phoneticPr fontId="1" type="noConversion"/>
  </si>
  <si>
    <t>ZO-1</t>
    <phoneticPr fontId="1" type="noConversion"/>
  </si>
  <si>
    <t>Occludin</t>
  </si>
  <si>
    <t>Claudin-1</t>
  </si>
  <si>
    <t>ΔΔCT</t>
  </si>
  <si>
    <t>Sample</t>
    <phoneticPr fontId="1" type="noConversion"/>
  </si>
  <si>
    <t>2W1</t>
    <phoneticPr fontId="1" type="noConversion"/>
  </si>
  <si>
    <t>3W1</t>
    <phoneticPr fontId="1" type="noConversion"/>
  </si>
  <si>
    <t>2W2</t>
    <phoneticPr fontId="1" type="noConversion"/>
  </si>
  <si>
    <t>3W2</t>
    <phoneticPr fontId="1" type="noConversion"/>
  </si>
  <si>
    <t>2W3</t>
    <phoneticPr fontId="1" type="noConversion"/>
  </si>
  <si>
    <t>3W3</t>
    <phoneticPr fontId="1" type="noConversion"/>
  </si>
  <si>
    <t>2K1</t>
    <phoneticPr fontId="1" type="noConversion"/>
  </si>
  <si>
    <t>3K1</t>
    <phoneticPr fontId="1" type="noConversion"/>
  </si>
  <si>
    <t>2K2</t>
    <phoneticPr fontId="1" type="noConversion"/>
  </si>
  <si>
    <t>3K2</t>
    <phoneticPr fontId="1" type="noConversion"/>
  </si>
  <si>
    <t>2K3</t>
    <phoneticPr fontId="1" type="noConversion"/>
  </si>
  <si>
    <t>3K3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</si>
</sst>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topLeftCell="A40" workbookViewId="0">
      <selection activeCell="O72" sqref="O72"/>
    </sheetView>
  </sheetViews>
  <sheetFormatPr defaultRowHeight="13.5" x14ac:dyDescent="0.15"/>
  <cols>
    <col min="1" max="1" width="10" customWidth="1"/>
  </cols>
  <sheetData>
    <row r="1" spans="1:11" x14ac:dyDescent="0.15">
      <c r="B1" t="s">
        <v>10</v>
      </c>
      <c r="C1" t="s">
        <v>0</v>
      </c>
      <c r="F1" t="s">
        <v>9</v>
      </c>
      <c r="G1" t="s">
        <v>1</v>
      </c>
      <c r="H1" t="s">
        <v>2</v>
      </c>
      <c r="I1" t="s">
        <v>3</v>
      </c>
      <c r="J1" t="s">
        <v>4</v>
      </c>
      <c r="K1" t="s">
        <v>5</v>
      </c>
    </row>
    <row r="2" spans="1:11" x14ac:dyDescent="0.15">
      <c r="A2" t="s">
        <v>6</v>
      </c>
      <c r="B2" t="s">
        <v>11</v>
      </c>
      <c r="C2">
        <v>29.42</v>
      </c>
    </row>
    <row r="3" spans="1:11" x14ac:dyDescent="0.15">
      <c r="C3">
        <v>29.99</v>
      </c>
      <c r="D3">
        <f>AVERAGE(C2:C3)</f>
        <v>29.704999999999998</v>
      </c>
      <c r="E3">
        <v>25.69</v>
      </c>
      <c r="F3">
        <f>(1/2^D3)/(1/2^E3)</f>
        <v>6.1853541025950733E-2</v>
      </c>
    </row>
    <row r="4" spans="1:11" x14ac:dyDescent="0.15">
      <c r="B4" t="s">
        <v>12</v>
      </c>
      <c r="C4">
        <v>29.17</v>
      </c>
    </row>
    <row r="5" spans="1:11" x14ac:dyDescent="0.15">
      <c r="C5">
        <v>29.32</v>
      </c>
      <c r="D5">
        <f t="shared" ref="D5" si="0">AVERAGE(C4:C5)</f>
        <v>29.245000000000001</v>
      </c>
      <c r="E5">
        <v>25.55</v>
      </c>
      <c r="F5">
        <f t="shared" ref="F5" si="1">(1/2^D5)/(1/2^E5)</f>
        <v>7.7213664820433028E-2</v>
      </c>
    </row>
    <row r="6" spans="1:11" x14ac:dyDescent="0.15">
      <c r="B6" t="s">
        <v>13</v>
      </c>
      <c r="C6">
        <v>26.11</v>
      </c>
    </row>
    <row r="7" spans="1:11" x14ac:dyDescent="0.15">
      <c r="C7">
        <v>25.99</v>
      </c>
      <c r="D7">
        <f t="shared" ref="D7" si="2">AVERAGE(C6:C7)</f>
        <v>26.049999999999997</v>
      </c>
      <c r="E7">
        <v>21.83</v>
      </c>
      <c r="F7">
        <f t="shared" ref="F7" si="3">(1/2^D7)/(1/2^E7)</f>
        <v>5.3660339777359643E-2</v>
      </c>
    </row>
    <row r="8" spans="1:11" x14ac:dyDescent="0.15">
      <c r="B8" t="s">
        <v>14</v>
      </c>
      <c r="C8">
        <v>27.11</v>
      </c>
    </row>
    <row r="9" spans="1:11" x14ac:dyDescent="0.15">
      <c r="C9">
        <v>27.03</v>
      </c>
      <c r="D9">
        <f t="shared" ref="D9" si="4">AVERAGE(C8:C9)</f>
        <v>27.07</v>
      </c>
      <c r="E9">
        <v>22.76</v>
      </c>
      <c r="F9">
        <f t="shared" ref="F9" si="5">(1/2^D9)/(1/2^E9)</f>
        <v>5.0415109951383041E-2</v>
      </c>
    </row>
    <row r="10" spans="1:11" x14ac:dyDescent="0.15">
      <c r="B10" t="s">
        <v>15</v>
      </c>
      <c r="C10">
        <v>26.51</v>
      </c>
    </row>
    <row r="11" spans="1:11" x14ac:dyDescent="0.15">
      <c r="C11">
        <v>26.57</v>
      </c>
      <c r="D11">
        <f t="shared" ref="D11" si="6">AVERAGE(C10:C11)</f>
        <v>26.54</v>
      </c>
      <c r="E11">
        <v>22.33</v>
      </c>
      <c r="F11">
        <f t="shared" ref="F11" si="7">(1/2^D11)/(1/2^E11)</f>
        <v>5.4033576956741582E-2</v>
      </c>
    </row>
    <row r="12" spans="1:11" x14ac:dyDescent="0.15">
      <c r="B12" t="s">
        <v>16</v>
      </c>
      <c r="C12">
        <v>27.39</v>
      </c>
    </row>
    <row r="13" spans="1:11" x14ac:dyDescent="0.15">
      <c r="C13">
        <v>27.28</v>
      </c>
      <c r="D13">
        <f t="shared" ref="D13" si="8">AVERAGE(C12:C13)</f>
        <v>27.335000000000001</v>
      </c>
      <c r="E13">
        <v>23.1</v>
      </c>
      <c r="F13">
        <f t="shared" ref="F13" si="9">(1/2^D13)/(1/2^E13)</f>
        <v>5.3105312446165689E-2</v>
      </c>
      <c r="G13">
        <f>AVERAGE(F2:F13)</f>
        <v>5.8380257496338954E-2</v>
      </c>
      <c r="H13">
        <v>1</v>
      </c>
      <c r="J13">
        <f>STDEV(F2:F13)/SQRT(6)</f>
        <v>4.0792189023342255E-3</v>
      </c>
      <c r="K13">
        <f>J13/G13</f>
        <v>6.9873259853128172E-2</v>
      </c>
    </row>
    <row r="14" spans="1:11" x14ac:dyDescent="0.15">
      <c r="A14" s="1"/>
      <c r="B14" s="1" t="s">
        <v>17</v>
      </c>
      <c r="C14" s="1">
        <v>29.08</v>
      </c>
      <c r="D14" s="1"/>
      <c r="E14" s="1"/>
      <c r="F14" s="1"/>
      <c r="G14" s="1"/>
      <c r="H14" s="1"/>
      <c r="I14" s="1"/>
      <c r="J14" s="1"/>
      <c r="K14" s="1"/>
    </row>
    <row r="15" spans="1:11" x14ac:dyDescent="0.15">
      <c r="A15" s="1"/>
      <c r="B15" s="1"/>
      <c r="C15" s="1">
        <v>29.28</v>
      </c>
      <c r="D15" s="1">
        <f t="shared" ref="D15" si="10">AVERAGE(C14:C15)</f>
        <v>29.18</v>
      </c>
      <c r="E15" s="1">
        <v>26.43</v>
      </c>
      <c r="F15" s="1">
        <f t="shared" ref="F15" si="11">(1/2^D15)/(1/2^E15)</f>
        <v>0.14865088937533988</v>
      </c>
      <c r="G15" s="1"/>
      <c r="H15" s="1"/>
      <c r="I15" s="1"/>
      <c r="J15" s="1"/>
      <c r="K15" s="1"/>
    </row>
    <row r="16" spans="1:11" x14ac:dyDescent="0.15">
      <c r="A16" s="1"/>
      <c r="B16" s="1" t="s">
        <v>18</v>
      </c>
      <c r="C16" s="1">
        <v>27.81</v>
      </c>
      <c r="D16" s="1"/>
      <c r="E16" s="1"/>
      <c r="F16" s="1"/>
      <c r="G16" s="1"/>
      <c r="H16" s="1"/>
      <c r="I16" s="1"/>
      <c r="J16" s="1"/>
      <c r="K16" s="1"/>
    </row>
    <row r="17" spans="1:11" x14ac:dyDescent="0.15">
      <c r="A17" s="1"/>
      <c r="B17" s="1"/>
      <c r="C17" s="1">
        <v>27.92</v>
      </c>
      <c r="D17" s="1">
        <f t="shared" ref="D17" si="12">AVERAGE(C16:C17)</f>
        <v>27.865000000000002</v>
      </c>
      <c r="E17" s="1">
        <v>24.49</v>
      </c>
      <c r="F17" s="1">
        <f t="shared" ref="F17" si="13">(1/2^D17)/(1/2^E17)</f>
        <v>9.6388176587996047E-2</v>
      </c>
      <c r="G17" s="1"/>
      <c r="H17" s="1"/>
      <c r="I17" s="1"/>
      <c r="J17" s="1"/>
      <c r="K17" s="1"/>
    </row>
    <row r="18" spans="1:11" x14ac:dyDescent="0.15">
      <c r="A18" s="1"/>
      <c r="B18" s="1" t="s">
        <v>19</v>
      </c>
      <c r="C18" s="1">
        <v>28.47</v>
      </c>
      <c r="D18" s="1"/>
      <c r="E18" s="1"/>
      <c r="F18" s="1"/>
      <c r="G18" s="1"/>
      <c r="H18" s="1"/>
      <c r="I18" s="1"/>
      <c r="J18" s="1"/>
      <c r="K18" s="1"/>
    </row>
    <row r="19" spans="1:11" x14ac:dyDescent="0.15">
      <c r="A19" s="1"/>
      <c r="B19" s="1"/>
      <c r="C19" s="1">
        <v>28.39</v>
      </c>
      <c r="D19" s="1">
        <f t="shared" ref="D19" si="14">AVERAGE(C18:C19)</f>
        <v>28.43</v>
      </c>
      <c r="E19" s="1">
        <v>25.95</v>
      </c>
      <c r="F19" s="1">
        <f t="shared" ref="F19" si="15">(1/2^D19)/(1/2^E19)</f>
        <v>0.17924440600197866</v>
      </c>
      <c r="G19" s="1"/>
      <c r="H19" s="1"/>
      <c r="I19" s="1"/>
      <c r="J19" s="1"/>
      <c r="K19" s="1"/>
    </row>
    <row r="20" spans="1:11" x14ac:dyDescent="0.15">
      <c r="A20" s="1"/>
      <c r="B20" s="1" t="s">
        <v>20</v>
      </c>
      <c r="C20" s="1">
        <v>26.64</v>
      </c>
      <c r="D20" s="1"/>
      <c r="E20" s="1"/>
      <c r="F20" s="1"/>
      <c r="G20" s="1"/>
      <c r="H20" s="1"/>
      <c r="I20" s="1"/>
      <c r="J20" s="1"/>
      <c r="K20" s="1"/>
    </row>
    <row r="21" spans="1:11" x14ac:dyDescent="0.15">
      <c r="A21" s="1"/>
      <c r="B21" s="1"/>
      <c r="C21" s="1">
        <v>26.69</v>
      </c>
      <c r="D21" s="1">
        <f t="shared" ref="D21" si="16">AVERAGE(C20:C21)</f>
        <v>26.664999999999999</v>
      </c>
      <c r="E21" s="1">
        <v>22.88</v>
      </c>
      <c r="F21" s="1">
        <f t="shared" ref="F21" si="17">(1/2^D21)/(1/2^E21)</f>
        <v>7.2543994648982604E-2</v>
      </c>
      <c r="G21" s="1"/>
      <c r="H21" s="1"/>
      <c r="I21" s="1"/>
      <c r="J21" s="1"/>
      <c r="K21" s="1"/>
    </row>
    <row r="22" spans="1:11" x14ac:dyDescent="0.15">
      <c r="A22" s="1"/>
      <c r="B22" s="1" t="s">
        <v>21</v>
      </c>
      <c r="C22" s="1">
        <v>28.95</v>
      </c>
      <c r="D22" s="1"/>
      <c r="E22" s="1"/>
      <c r="F22" s="1"/>
      <c r="G22" s="1"/>
      <c r="H22" s="1"/>
      <c r="I22" s="1"/>
      <c r="J22" s="1"/>
      <c r="K22" s="1"/>
    </row>
    <row r="23" spans="1:11" x14ac:dyDescent="0.15">
      <c r="A23" s="1"/>
      <c r="B23" s="1"/>
      <c r="C23" s="1">
        <v>28.87</v>
      </c>
      <c r="D23" s="1">
        <f t="shared" ref="D23" si="18">AVERAGE(C22:C23)</f>
        <v>28.91</v>
      </c>
      <c r="E23" s="1">
        <v>26.59</v>
      </c>
      <c r="F23" s="1">
        <f t="shared" ref="F23" si="19">(1/2^D23)/(1/2^E23)</f>
        <v>0.20026746939740514</v>
      </c>
      <c r="G23" s="1"/>
      <c r="H23" s="1"/>
      <c r="I23" s="1"/>
      <c r="J23" s="1"/>
      <c r="K23" s="1"/>
    </row>
    <row r="24" spans="1:11" x14ac:dyDescent="0.15">
      <c r="A24" s="1"/>
      <c r="B24" s="1" t="s">
        <v>22</v>
      </c>
      <c r="C24" s="1">
        <v>27</v>
      </c>
      <c r="D24" s="1"/>
      <c r="E24" s="1"/>
      <c r="F24" s="1"/>
      <c r="G24" s="1"/>
      <c r="H24" s="1"/>
      <c r="I24" s="1"/>
      <c r="J24" s="1"/>
      <c r="K24" s="1"/>
    </row>
    <row r="25" spans="1:11" x14ac:dyDescent="0.15">
      <c r="A25" s="1"/>
      <c r="B25" s="1"/>
      <c r="C25" s="1">
        <v>26.97</v>
      </c>
      <c r="D25" s="1">
        <f t="shared" ref="D25" si="20">AVERAGE(C24:C25)</f>
        <v>26.984999999999999</v>
      </c>
      <c r="E25" s="1">
        <v>23.38</v>
      </c>
      <c r="F25" s="1">
        <f t="shared" ref="F25" si="21">(1/2^D25)/(1/2^E25)</f>
        <v>8.2183922512816851E-2</v>
      </c>
      <c r="G25" s="1">
        <f t="shared" ref="G25" si="22">AVERAGE(F14:F25)</f>
        <v>0.1298798097540865</v>
      </c>
      <c r="H25" s="1">
        <f>G25/G13</f>
        <v>2.2247214267979429</v>
      </c>
      <c r="I25" s="1">
        <f>TTEST(F2:F13,F14:F25,2,2)</f>
        <v>9.4053720955955978E-3</v>
      </c>
      <c r="J25" s="1">
        <f>STDEV(F14:F25)/SQRT(6)</f>
        <v>2.192990520465839E-2</v>
      </c>
      <c r="K25" s="1">
        <f>J25/G25</f>
        <v>0.16884768499569192</v>
      </c>
    </row>
    <row r="26" spans="1:11" x14ac:dyDescent="0.15">
      <c r="A26" t="s">
        <v>7</v>
      </c>
      <c r="B26" t="s">
        <v>11</v>
      </c>
      <c r="C26">
        <v>29.64</v>
      </c>
    </row>
    <row r="27" spans="1:11" x14ac:dyDescent="0.15">
      <c r="C27">
        <v>29.36</v>
      </c>
      <c r="D27">
        <f t="shared" ref="D27" si="23">AVERAGE(C26:C27)</f>
        <v>29.5</v>
      </c>
      <c r="E27">
        <v>25.69</v>
      </c>
      <c r="F27">
        <f t="shared" ref="F27" si="24">(1/2^D27)/(1/2^E27)</f>
        <v>7.129773224177674E-2</v>
      </c>
    </row>
    <row r="28" spans="1:11" x14ac:dyDescent="0.15">
      <c r="B28" t="s">
        <v>12</v>
      </c>
      <c r="C28">
        <v>29.11</v>
      </c>
    </row>
    <row r="29" spans="1:11" x14ac:dyDescent="0.15">
      <c r="C29">
        <v>29.76</v>
      </c>
      <c r="D29">
        <f t="shared" ref="D29" si="25">AVERAGE(C28:C29)</f>
        <v>29.435000000000002</v>
      </c>
      <c r="E29">
        <v>25.55</v>
      </c>
      <c r="F29">
        <f t="shared" ref="F29" si="26">(1/2^D29)/(1/2^E29)</f>
        <v>6.7685940345370219E-2</v>
      </c>
    </row>
    <row r="30" spans="1:11" x14ac:dyDescent="0.15">
      <c r="B30" t="s">
        <v>13</v>
      </c>
      <c r="C30">
        <v>26.52</v>
      </c>
    </row>
    <row r="31" spans="1:11" x14ac:dyDescent="0.15">
      <c r="C31">
        <v>26.39</v>
      </c>
      <c r="D31">
        <f t="shared" ref="D31" si="27">AVERAGE(C30:C31)</f>
        <v>26.454999999999998</v>
      </c>
      <c r="E31">
        <v>21.83</v>
      </c>
      <c r="F31">
        <f t="shared" ref="F31" si="28">(1/2^D31)/(1/2^E31)</f>
        <v>4.0526236082844065E-2</v>
      </c>
    </row>
    <row r="32" spans="1:11" x14ac:dyDescent="0.15">
      <c r="B32" t="s">
        <v>14</v>
      </c>
      <c r="C32">
        <v>27.75</v>
      </c>
    </row>
    <row r="33" spans="1:11" x14ac:dyDescent="0.15">
      <c r="C33">
        <v>27.82</v>
      </c>
      <c r="D33">
        <f t="shared" ref="D33" si="29">AVERAGE(C32:C33)</f>
        <v>27.785</v>
      </c>
      <c r="E33">
        <v>22.76</v>
      </c>
      <c r="F33">
        <f t="shared" ref="F33" si="30">(1/2^D33)/(1/2^E33)</f>
        <v>3.0713143704539158E-2</v>
      </c>
    </row>
    <row r="34" spans="1:11" x14ac:dyDescent="0.15">
      <c r="B34" t="s">
        <v>15</v>
      </c>
      <c r="C34">
        <v>27.02</v>
      </c>
    </row>
    <row r="35" spans="1:11" x14ac:dyDescent="0.15">
      <c r="C35">
        <v>26.6</v>
      </c>
      <c r="D35">
        <f t="shared" ref="D35" si="31">AVERAGE(C34:C35)</f>
        <v>26.810000000000002</v>
      </c>
      <c r="E35">
        <v>22.33</v>
      </c>
      <c r="F35">
        <f t="shared" ref="F35" si="32">(1/2^D35)/(1/2^E35)</f>
        <v>4.4811101500494485E-2</v>
      </c>
    </row>
    <row r="36" spans="1:11" x14ac:dyDescent="0.15">
      <c r="B36" t="s">
        <v>16</v>
      </c>
      <c r="C36">
        <v>28.24</v>
      </c>
    </row>
    <row r="37" spans="1:11" x14ac:dyDescent="0.15">
      <c r="C37">
        <v>28.56</v>
      </c>
      <c r="D37">
        <f t="shared" ref="D37" si="33">AVERAGE(C36:C37)</f>
        <v>28.4</v>
      </c>
      <c r="E37">
        <v>23.1</v>
      </c>
      <c r="F37">
        <f t="shared" ref="F37" si="34">(1/2^D37)/(1/2^E37)</f>
        <v>2.5382887386132418E-2</v>
      </c>
      <c r="G37">
        <f t="shared" ref="G37" si="35">AVERAGE(F26:F37)</f>
        <v>4.6736173543526181E-2</v>
      </c>
      <c r="H37">
        <v>1</v>
      </c>
      <c r="J37">
        <f>STDEV(F26:F37)/SQRT(6)</f>
        <v>7.7397942162917817E-3</v>
      </c>
      <c r="K37">
        <f>J37/G37</f>
        <v>0.1656060740420604</v>
      </c>
    </row>
    <row r="38" spans="1:11" x14ac:dyDescent="0.15">
      <c r="A38" s="1"/>
      <c r="B38" s="1" t="s">
        <v>17</v>
      </c>
      <c r="C38" s="1">
        <v>29.05</v>
      </c>
      <c r="D38" s="1"/>
      <c r="E38" s="1"/>
      <c r="F38" s="1"/>
      <c r="G38" s="1"/>
      <c r="H38" s="1"/>
      <c r="I38" s="1"/>
      <c r="J38" s="1"/>
      <c r="K38" s="1"/>
    </row>
    <row r="39" spans="1:11" x14ac:dyDescent="0.15">
      <c r="A39" s="1"/>
      <c r="B39" s="1"/>
      <c r="C39" s="1">
        <v>29.02</v>
      </c>
      <c r="D39" s="1">
        <f t="shared" ref="D39" si="36">AVERAGE(C38:C39)</f>
        <v>29.035</v>
      </c>
      <c r="E39" s="1">
        <v>26.43</v>
      </c>
      <c r="F39" s="1">
        <f t="shared" ref="F39" si="37">(1/2^D39)/(1/2^E39)</f>
        <v>0.16436784502563401</v>
      </c>
      <c r="G39" s="1"/>
      <c r="H39" s="1"/>
      <c r="I39" s="1"/>
      <c r="J39" s="1"/>
      <c r="K39" s="1"/>
    </row>
    <row r="40" spans="1:11" x14ac:dyDescent="0.15">
      <c r="A40" s="1"/>
      <c r="B40" s="1" t="s">
        <v>18</v>
      </c>
      <c r="C40" s="1">
        <v>27.99</v>
      </c>
      <c r="D40" s="1"/>
      <c r="E40" s="1"/>
      <c r="F40" s="1"/>
      <c r="G40" s="1"/>
      <c r="H40" s="1"/>
      <c r="I40" s="1"/>
      <c r="J40" s="1"/>
      <c r="K40" s="1"/>
    </row>
    <row r="41" spans="1:11" x14ac:dyDescent="0.15">
      <c r="A41" s="1"/>
      <c r="B41" s="1"/>
      <c r="C41" s="1">
        <v>28.13</v>
      </c>
      <c r="D41" s="1">
        <f t="shared" ref="D41" si="38">AVERAGE(C40:C41)</f>
        <v>28.06</v>
      </c>
      <c r="E41" s="1">
        <v>24.49</v>
      </c>
      <c r="F41" s="1">
        <f t="shared" ref="F41" si="39">(1/2^D41)/(1/2^E41)</f>
        <v>8.4202098554105598E-2</v>
      </c>
      <c r="G41" s="1"/>
      <c r="H41" s="1"/>
      <c r="I41" s="1"/>
      <c r="J41" s="1"/>
      <c r="K41" s="1"/>
    </row>
    <row r="42" spans="1:11" x14ac:dyDescent="0.15">
      <c r="A42" s="1"/>
      <c r="B42" s="1" t="s">
        <v>19</v>
      </c>
      <c r="C42" s="1">
        <v>29.37</v>
      </c>
      <c r="D42" s="1"/>
      <c r="E42" s="1"/>
      <c r="F42" s="1"/>
      <c r="G42" s="1"/>
      <c r="H42" s="1"/>
      <c r="I42" s="1"/>
      <c r="J42" s="1"/>
      <c r="K42" s="1"/>
    </row>
    <row r="43" spans="1:11" x14ac:dyDescent="0.15">
      <c r="A43" s="1"/>
      <c r="B43" s="1"/>
      <c r="C43" s="1">
        <v>29.18</v>
      </c>
      <c r="D43" s="1">
        <f t="shared" ref="D43" si="40">AVERAGE(C42:C43)</f>
        <v>29.274999999999999</v>
      </c>
      <c r="E43" s="1">
        <v>25.95</v>
      </c>
      <c r="F43" s="1">
        <f t="shared" ref="F43" si="41">(1/2^D43)/(1/2^E43)</f>
        <v>9.9787298294581536E-2</v>
      </c>
      <c r="G43" s="1"/>
      <c r="H43" s="1"/>
      <c r="I43" s="1"/>
      <c r="J43" s="1"/>
      <c r="K43" s="1"/>
    </row>
    <row r="44" spans="1:11" x14ac:dyDescent="0.15">
      <c r="A44" s="1"/>
      <c r="B44" s="1" t="s">
        <v>20</v>
      </c>
      <c r="C44" s="1">
        <v>26.94</v>
      </c>
      <c r="D44" s="1"/>
      <c r="E44" s="1"/>
      <c r="F44" s="1"/>
      <c r="G44" s="1"/>
      <c r="H44" s="1"/>
      <c r="I44" s="1"/>
      <c r="J44" s="1"/>
      <c r="K44" s="1"/>
    </row>
    <row r="45" spans="1:11" x14ac:dyDescent="0.15">
      <c r="A45" s="1"/>
      <c r="B45" s="1"/>
      <c r="C45" s="1">
        <v>26.9</v>
      </c>
      <c r="D45" s="1">
        <f t="shared" ref="D45" si="42">AVERAGE(C44:C45)</f>
        <v>26.92</v>
      </c>
      <c r="E45" s="1">
        <v>22.88</v>
      </c>
      <c r="F45" s="1">
        <f t="shared" ref="F45" si="43">(1/2^D45)/(1/2^E45)</f>
        <v>6.0790934213267658E-2</v>
      </c>
      <c r="G45" s="1"/>
      <c r="H45" s="1"/>
      <c r="I45" s="1"/>
      <c r="J45" s="1"/>
      <c r="K45" s="1"/>
    </row>
    <row r="46" spans="1:11" x14ac:dyDescent="0.15">
      <c r="A46" s="1"/>
      <c r="B46" s="1" t="s">
        <v>21</v>
      </c>
      <c r="C46" s="1">
        <v>30.63</v>
      </c>
      <c r="D46" s="1"/>
      <c r="E46" s="1"/>
      <c r="F46" s="1"/>
      <c r="G46" s="1"/>
      <c r="H46" s="1"/>
      <c r="I46" s="1"/>
      <c r="J46" s="1"/>
      <c r="K46" s="1"/>
    </row>
    <row r="47" spans="1:11" x14ac:dyDescent="0.15">
      <c r="A47" s="1"/>
      <c r="B47" s="1"/>
      <c r="C47" s="1">
        <v>29.99</v>
      </c>
      <c r="D47" s="1">
        <f t="shared" ref="D47" si="44">AVERAGE(C46:C47)</f>
        <v>30.31</v>
      </c>
      <c r="E47" s="1">
        <v>26.59</v>
      </c>
      <c r="F47" s="1">
        <f t="shared" ref="F47" si="45">(1/2^D47)/(1/2^E47)</f>
        <v>7.5887180274690422E-2</v>
      </c>
      <c r="G47" s="1"/>
      <c r="H47" s="1"/>
      <c r="I47" s="1"/>
      <c r="J47" s="1"/>
      <c r="K47" s="1"/>
    </row>
    <row r="48" spans="1:11" x14ac:dyDescent="0.15">
      <c r="A48" s="1"/>
      <c r="B48" s="1" t="s">
        <v>22</v>
      </c>
      <c r="C48" s="1">
        <v>27.48</v>
      </c>
      <c r="D48" s="1"/>
      <c r="E48" s="1"/>
      <c r="F48" s="1"/>
      <c r="G48" s="1"/>
      <c r="H48" s="1"/>
      <c r="I48" s="1"/>
      <c r="J48" s="1"/>
      <c r="K48" s="1"/>
    </row>
    <row r="49" spans="1:11" x14ac:dyDescent="0.15">
      <c r="A49" s="1"/>
      <c r="B49" s="1"/>
      <c r="C49" s="1">
        <v>27.59</v>
      </c>
      <c r="D49" s="1">
        <f t="shared" ref="D49" si="46">AVERAGE(C48:C49)</f>
        <v>27.535</v>
      </c>
      <c r="E49" s="1">
        <v>23.38</v>
      </c>
      <c r="F49" s="1">
        <f t="shared" ref="F49" si="47">(1/2^D49)/(1/2^E49)</f>
        <v>5.6133273305245861E-2</v>
      </c>
      <c r="G49" s="1">
        <f t="shared" ref="G49" si="48">AVERAGE(F38:F49)</f>
        <v>9.0194771611254179E-2</v>
      </c>
      <c r="H49" s="1">
        <f>G49/G37</f>
        <v>1.9298706927141625</v>
      </c>
      <c r="I49" s="1">
        <f>TTEST(F26:F37,F38:F49,2,2)</f>
        <v>3.5918140707324173E-2</v>
      </c>
      <c r="J49" s="1">
        <f>STDEV(F38:F49)/SQRT(6)</f>
        <v>1.6185437908509768E-2</v>
      </c>
      <c r="K49" s="1">
        <f>J49/G49</f>
        <v>0.17944984636437847</v>
      </c>
    </row>
    <row r="50" spans="1:11" x14ac:dyDescent="0.15">
      <c r="A50" t="s">
        <v>8</v>
      </c>
      <c r="B50" t="s">
        <v>11</v>
      </c>
      <c r="C50">
        <v>33.08</v>
      </c>
    </row>
    <row r="51" spans="1:11" x14ac:dyDescent="0.15">
      <c r="C51">
        <v>32.86</v>
      </c>
      <c r="D51">
        <f t="shared" ref="D51" si="49">AVERAGE(C50:C51)</f>
        <v>32.97</v>
      </c>
      <c r="E51">
        <v>25.69</v>
      </c>
      <c r="F51">
        <f t="shared" ref="F51" si="50">(1/2^D51)/(1/2^E51)</f>
        <v>6.4343048224029418E-3</v>
      </c>
    </row>
    <row r="52" spans="1:11" x14ac:dyDescent="0.15">
      <c r="B52" t="s">
        <v>12</v>
      </c>
      <c r="C52">
        <v>34.369999999999997</v>
      </c>
    </row>
    <row r="53" spans="1:11" x14ac:dyDescent="0.15">
      <c r="C53">
        <v>33.869999999999997</v>
      </c>
      <c r="D53">
        <f t="shared" ref="D53" si="51">AVERAGE(C52:C53)</f>
        <v>34.119999999999997</v>
      </c>
      <c r="E53">
        <v>25.55</v>
      </c>
      <c r="F53">
        <f t="shared" ref="F53" si="52">(1/2^D53)/(1/2^E53)</f>
        <v>2.6313155798158038E-3</v>
      </c>
    </row>
    <row r="54" spans="1:11" x14ac:dyDescent="0.15">
      <c r="B54" t="s">
        <v>13</v>
      </c>
      <c r="C54">
        <v>30.24</v>
      </c>
    </row>
    <row r="55" spans="1:11" x14ac:dyDescent="0.15">
      <c r="C55">
        <v>30.22</v>
      </c>
      <c r="D55">
        <f t="shared" ref="D55" si="53">AVERAGE(C54:C55)</f>
        <v>30.229999999999997</v>
      </c>
      <c r="E55">
        <v>21.83</v>
      </c>
      <c r="F55">
        <f t="shared" ref="F55" si="54">(1/2^D55)/(1/2^E55)</f>
        <v>2.9603839189656245E-3</v>
      </c>
    </row>
    <row r="56" spans="1:11" x14ac:dyDescent="0.15">
      <c r="B56" t="s">
        <v>14</v>
      </c>
      <c r="C56">
        <v>35.369999999999997</v>
      </c>
    </row>
    <row r="57" spans="1:11" x14ac:dyDescent="0.15">
      <c r="C57">
        <v>33.99</v>
      </c>
      <c r="D57">
        <f t="shared" ref="D57" si="55">AVERAGE(C56:C57)</f>
        <v>34.68</v>
      </c>
      <c r="E57">
        <v>22.76</v>
      </c>
      <c r="F57">
        <f t="shared" ref="F57" si="56">(1/2^D57)/(1/2^E57)</f>
        <v>2.58061045058931E-4</v>
      </c>
    </row>
    <row r="58" spans="1:11" x14ac:dyDescent="0.15">
      <c r="B58" t="s">
        <v>15</v>
      </c>
      <c r="C58">
        <v>33.97</v>
      </c>
    </row>
    <row r="59" spans="1:11" x14ac:dyDescent="0.15">
      <c r="C59">
        <v>34.35</v>
      </c>
      <c r="D59">
        <f t="shared" ref="D59" si="57">AVERAGE(C58:C59)</f>
        <v>34.159999999999997</v>
      </c>
      <c r="E59">
        <v>22.33</v>
      </c>
      <c r="F59">
        <f t="shared" ref="F59" si="58">(1/2^D59)/(1/2^E59)</f>
        <v>2.7467248161347903E-4</v>
      </c>
    </row>
    <row r="60" spans="1:11" x14ac:dyDescent="0.15">
      <c r="B60" t="s">
        <v>16</v>
      </c>
      <c r="C60">
        <v>33.79</v>
      </c>
    </row>
    <row r="61" spans="1:11" x14ac:dyDescent="0.15">
      <c r="C61">
        <v>33.369999999999997</v>
      </c>
      <c r="D61">
        <f t="shared" ref="D61" si="59">AVERAGE(C60:C61)</f>
        <v>33.58</v>
      </c>
      <c r="E61">
        <v>23.1</v>
      </c>
      <c r="F61">
        <f t="shared" ref="F61" si="60">(1/2^D61)/(1/2^E61)</f>
        <v>7.001734609452311E-4</v>
      </c>
      <c r="G61">
        <f t="shared" ref="G61" si="61">AVERAGE(F50:F61)</f>
        <v>2.2098185514670019E-3</v>
      </c>
      <c r="H61">
        <v>1</v>
      </c>
      <c r="J61">
        <f>STDEV(F50:F61)/SQRT(6)</f>
        <v>9.7331852175855447E-4</v>
      </c>
      <c r="K61">
        <f>J61/G61</f>
        <v>0.44045178329795942</v>
      </c>
    </row>
    <row r="62" spans="1:11" x14ac:dyDescent="0.15">
      <c r="A62" s="1"/>
      <c r="B62" s="1" t="s">
        <v>17</v>
      </c>
      <c r="C62" s="1">
        <v>33.47</v>
      </c>
      <c r="D62" s="1"/>
      <c r="E62" s="1"/>
      <c r="F62" s="1"/>
      <c r="G62" s="1"/>
      <c r="H62" s="1"/>
      <c r="I62" s="1"/>
      <c r="J62" s="1"/>
      <c r="K62" s="1"/>
    </row>
    <row r="63" spans="1:11" x14ac:dyDescent="0.15">
      <c r="A63" s="1"/>
      <c r="B63" s="1"/>
      <c r="C63" s="2">
        <v>33.42</v>
      </c>
      <c r="D63" s="1">
        <f t="shared" ref="D63" si="62">AVERAGE(C62:C63)</f>
        <v>33.445</v>
      </c>
      <c r="E63" s="1">
        <v>26.43</v>
      </c>
      <c r="F63" s="1">
        <f t="shared" ref="F63" si="63">(1/2^D63)/(1/2^E63)</f>
        <v>7.7316926282437991E-3</v>
      </c>
      <c r="G63" s="1"/>
      <c r="H63" s="1"/>
      <c r="I63" s="1"/>
      <c r="J63" s="1"/>
      <c r="K63" s="1"/>
    </row>
    <row r="64" spans="1:11" x14ac:dyDescent="0.15">
      <c r="A64" s="1"/>
      <c r="B64" s="1" t="s">
        <v>18</v>
      </c>
      <c r="C64" s="1">
        <v>32.159999999999997</v>
      </c>
      <c r="D64" s="1"/>
      <c r="E64" s="1"/>
      <c r="F64" s="1"/>
      <c r="G64" s="1"/>
      <c r="H64" s="1"/>
      <c r="I64" s="1"/>
      <c r="J64" s="1"/>
      <c r="K64" s="1"/>
    </row>
    <row r="65" spans="1:11" x14ac:dyDescent="0.15">
      <c r="A65" s="1"/>
      <c r="B65" s="1"/>
      <c r="C65" s="1">
        <v>32.229999999999997</v>
      </c>
      <c r="D65" s="1">
        <f t="shared" ref="D65" si="64">AVERAGE(C64:C65)</f>
        <v>32.194999999999993</v>
      </c>
      <c r="E65" s="1">
        <v>24.49</v>
      </c>
      <c r="F65" s="1">
        <f t="shared" ref="F65" si="65">(1/2^D65)/(1/2^E65)</f>
        <v>4.792519442397696E-3</v>
      </c>
      <c r="G65" s="1"/>
      <c r="H65" s="1"/>
      <c r="I65" s="1"/>
      <c r="J65" s="1"/>
      <c r="K65" s="1"/>
    </row>
    <row r="66" spans="1:11" x14ac:dyDescent="0.15">
      <c r="A66" s="1"/>
      <c r="B66" s="1" t="s">
        <v>19</v>
      </c>
      <c r="C66" s="1">
        <v>31.75</v>
      </c>
      <c r="D66" s="1"/>
      <c r="E66" s="1"/>
      <c r="F66" s="1"/>
      <c r="G66" s="1"/>
      <c r="H66" s="1"/>
      <c r="I66" s="1"/>
      <c r="J66" s="1"/>
      <c r="K66" s="1"/>
    </row>
    <row r="67" spans="1:11" x14ac:dyDescent="0.15">
      <c r="A67" s="1"/>
      <c r="B67" s="1"/>
      <c r="C67" s="1">
        <v>32.130000000000003</v>
      </c>
      <c r="D67" s="1">
        <f t="shared" ref="D67" si="66">AVERAGE(C66:C67)</f>
        <v>31.94</v>
      </c>
      <c r="E67" s="1">
        <v>25.95</v>
      </c>
      <c r="F67" s="1">
        <f t="shared" ref="F67" si="67">(1/2^D67)/(1/2^E67)</f>
        <v>1.573368046963624E-2</v>
      </c>
      <c r="G67" s="1"/>
      <c r="H67" s="1"/>
      <c r="I67" s="1"/>
      <c r="J67" s="1"/>
      <c r="K67" s="1"/>
    </row>
    <row r="68" spans="1:11" x14ac:dyDescent="0.15">
      <c r="A68" s="1"/>
      <c r="B68" s="1" t="s">
        <v>20</v>
      </c>
      <c r="C68" s="1">
        <v>32.9</v>
      </c>
      <c r="D68" s="1"/>
      <c r="E68" s="1"/>
      <c r="F68" s="1"/>
      <c r="G68" s="1"/>
      <c r="H68" s="1"/>
      <c r="I68" s="1"/>
      <c r="J68" s="1"/>
      <c r="K68" s="1"/>
    </row>
    <row r="69" spans="1:11" x14ac:dyDescent="0.15">
      <c r="A69" s="1"/>
      <c r="B69" s="1"/>
      <c r="C69" s="1">
        <v>33.75</v>
      </c>
      <c r="D69" s="1">
        <f t="shared" ref="D69" si="68">AVERAGE(C68:C69)</f>
        <v>33.325000000000003</v>
      </c>
      <c r="E69" s="1">
        <v>22.88</v>
      </c>
      <c r="F69" s="1">
        <f t="shared" ref="F69" si="69">(1/2^D69)/(1/2^E69)</f>
        <v>7.1736749671792374E-4</v>
      </c>
      <c r="G69" s="1"/>
      <c r="H69" s="1"/>
      <c r="I69" s="1"/>
      <c r="J69" s="1"/>
      <c r="K69" s="1"/>
    </row>
    <row r="70" spans="1:11" x14ac:dyDescent="0.15">
      <c r="A70" s="1"/>
      <c r="B70" s="1" t="s">
        <v>21</v>
      </c>
      <c r="C70" s="1">
        <v>35.43</v>
      </c>
      <c r="D70" s="1"/>
      <c r="E70" s="1"/>
      <c r="F70" s="1"/>
      <c r="G70" s="1"/>
      <c r="H70" s="1"/>
      <c r="I70" s="1"/>
      <c r="J70" s="1"/>
      <c r="K70" s="1"/>
    </row>
    <row r="71" spans="1:11" x14ac:dyDescent="0.15">
      <c r="A71" s="1"/>
      <c r="B71" s="1"/>
      <c r="C71" s="1">
        <v>35.69</v>
      </c>
      <c r="D71" s="1">
        <f t="shared" ref="D71" si="70">AVERAGE(C70:C71)</f>
        <v>35.56</v>
      </c>
      <c r="E71" s="1">
        <v>26.59</v>
      </c>
      <c r="F71" s="1">
        <f t="shared" ref="F71" si="71">(1/2^D71)/(1/2^E71)</f>
        <v>1.9941643080218564E-3</v>
      </c>
      <c r="G71" s="1"/>
      <c r="H71" s="1"/>
      <c r="I71" s="1"/>
      <c r="J71" s="1"/>
      <c r="K71" s="1"/>
    </row>
    <row r="72" spans="1:11" x14ac:dyDescent="0.15">
      <c r="A72" s="1"/>
      <c r="B72" s="1" t="s">
        <v>22</v>
      </c>
      <c r="C72" s="1">
        <v>31.52</v>
      </c>
      <c r="D72" s="1"/>
      <c r="E72" s="1"/>
      <c r="F72" s="1"/>
      <c r="G72" s="1"/>
      <c r="H72" s="1"/>
      <c r="I72" s="1"/>
      <c r="J72" s="1"/>
      <c r="K72" s="1"/>
    </row>
    <row r="73" spans="1:11" x14ac:dyDescent="0.15">
      <c r="A73" s="1"/>
      <c r="B73" s="1"/>
      <c r="C73" s="1">
        <v>31.55</v>
      </c>
      <c r="D73" s="1">
        <f t="shared" ref="D73" si="72">AVERAGE(C72:C73)</f>
        <v>31.535</v>
      </c>
      <c r="E73" s="1">
        <v>23.38</v>
      </c>
      <c r="F73" s="1">
        <f t="shared" ref="F73" si="73">(1/2^D73)/(1/2^E73)</f>
        <v>3.5083295815778654E-3</v>
      </c>
      <c r="G73" s="1">
        <f t="shared" ref="G73" si="74">AVERAGE(F62:F73)</f>
        <v>5.7462923210992306E-3</v>
      </c>
      <c r="H73" s="1">
        <f>G73/G61</f>
        <v>2.6003457692417862</v>
      </c>
      <c r="I73" s="1">
        <f>TTEST(F50:F61,F62:F73,2,2)</f>
        <v>0.17651566644955463</v>
      </c>
      <c r="J73" s="1">
        <f>STDEV(F62:F73)/SQRT(6)</f>
        <v>2.2284257960316464E-3</v>
      </c>
      <c r="K73" s="1">
        <f>J73/G73</f>
        <v>0.38780237264458595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fig2.c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2022-11-27T11:08:29Z</dcterms:modified>
</cp:coreProperties>
</file>